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3de6d542c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11def70ceff14735"/>
    <x:sheet xmlns:r="http://schemas.openxmlformats.org/officeDocument/2006/relationships" name="Journal" sheetId="2" r:id="Rda30cb0dc6d347ae"/>
    <x:sheet xmlns:r="http://schemas.openxmlformats.org/officeDocument/2006/relationships" name="Instructions" sheetId="3" r:id="R186bcd680c704e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bd345b1f84216" /><Relationship Type="http://schemas.openxmlformats.org/officeDocument/2006/relationships/theme" Target="/xl/theme/theme1.xml" Id="R3ece7b0ac1294247" /><Relationship Type="http://schemas.microsoft.com/office/2022/11/relationships/FeaturePropertyBag" Target="/xl/featurePropertyBag/featurePropertyBag.xml" Id="Re4e5e5b250bb4c4d" /><Relationship Type="http://schemas.openxmlformats.org/officeDocument/2006/relationships/sharedStrings" Target="/xl/sharedStrings.xml" Id="R6e2a97eef5d94561" /><Relationship Type="http://schemas.openxmlformats.org/officeDocument/2006/relationships/worksheet" Target="/xl/worksheets/sheet1.xml" Id="R11def70ceff14735" /><Relationship Type="http://schemas.openxmlformats.org/officeDocument/2006/relationships/worksheet" Target="/xl/worksheets/sheet2.xml" Id="Rda30cb0dc6d347ae" /><Relationship Type="http://schemas.openxmlformats.org/officeDocument/2006/relationships/worksheet" Target="/xl/worksheets/sheet3.xml" Id="R186bcd680c704e3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Diário de trading</x:v>
      </x:c>
      <x:c r="B1" s="22"/>
      <x:c r="C1" s="22"/>
    </x:row>
    <x:row r="2" ht="42" customHeight="1">
      <x:c r="A2" s="23" t="str">
        <x:v>Estatísticas das linhas 2–1000; apenas operações encerradas com risco válido produzem R.</x:v>
      </x:c>
      <x:c r="B2" s="1"/>
      <x:c r="C2" s="1"/>
    </x:row>
    <x:row r="3">
      <x:c r="A3" s="1" t="str">
        <x:v>Moeda dos valores monetários</x:v>
      </x:c>
      <x:c r="B3" s="1" t="str">
        <x:f>'Instructions'!B3</x:f>
        <x:v>USD</x:v>
      </x:c>
      <x:c r="C3" s="1"/>
    </x:row>
    <x:row r="4" ht="26" customHeight="1">
      <x:c r="A4" s="3" t="str">
        <x:v>Métrica</x:v>
      </x:c>
      <x:c r="B4" s="3" t="str">
        <x:v>Resultado</x:v>
      </x:c>
      <x:c r="C4" s="3" t="str">
        <x:v>Interpretação</x:v>
      </x:c>
    </x:row>
    <x:row r="5" ht="44" customHeight="1">
      <x:c r="A5" s="23" t="str">
        <x:v>Operações com R calculado</x:v>
      </x:c>
      <x:c r="B5" s="24" t="n">
        <x:f>COUNT('Journal'!$V$2:$V$1000)</x:f>
        <x:v>0</x:v>
      </x:c>
      <x:c r="C5" s="23" t="str">
        <x:v>A ausência de resultado, encerramento ou risco positivo exclui a linha das métricas em R.</x:v>
      </x:c>
    </x:row>
    <x:row r="6" ht="44" customHeight="1">
      <x:c r="A6" s="23" t="str">
        <x:v>Vencedoras / todas as operações</x:v>
      </x:c>
      <x:c r="B6" s="25" t="str">
        <x:f>IF(B5=0,"",COUNTIF('Journal'!$V$2:$V$1000,"&gt;0")/B5)</x:f>
      </x:c>
      <x:c r="C6" s="23" t="str">
        <x:v>Operações com resultado zero são incluídas no denominador.</x:v>
      </x:c>
    </x:row>
    <x:row r="7" ht="44" customHeight="1">
      <x:c r="A7" s="23" t="str">
        <x:v>Fator de lucro em R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Soma dos R positivos / valor absoluto da soma dos R negativos; fica em branco se não houver perdas.</x:v>
      </x:c>
    </x:row>
    <x:row r="8" ht="44" customHeight="1">
      <x:c r="A8" s="23" t="str">
        <x:v>Resultado líquido médio em R</x:v>
      </x:c>
      <x:c r="B8" s="26" t="str">
        <x:f>IF(B5=0,"",AVERAGE('Journal'!$V$2:$V$1000))</x:f>
      </x:c>
      <x:c r="C8" s="23" t="str">
        <x:v>Média aritmética de R; não é uma previsão de resultados futuros.</x:v>
      </x:c>
    </x:row>
    <x:row r="9" ht="68" customHeight="1">
      <x:c r="A9" s="23" t="str">
        <x:v>R total</x:v>
      </x:c>
      <x:c r="B9" s="26" t="n">
        <x:f>SUM('Journal'!$V$2:$V$1000)</x:f>
        <x:v>0</x:v>
      </x:c>
      <x:c r="C9" s="23" t="str">
        <x:v>A soma dos R das operações não é o resultado expresso no R base do plano. Para o limite, some o resultado líquido na moeda da conta e divida pelo valor de R base correspondente.</x:v>
      </x:c>
    </x:row>
    <x:row r="10" ht="44" customHeight="1">
      <x:c r="A10" s="23" t="str">
        <x:v>Drawdown máximo em R</x:v>
      </x:c>
      <x:c r="B10" s="26" t="n">
        <x:f>MAX('Journal'!$AF$2:$AF$1000)</x:f>
        <x:v>0</x:v>
      </x:c>
      <x:c r="C10" s="23" t="str">
        <x:v>As linhas devem seguir a ordem de encerramento; o pico inicial é 0 R.</x:v>
      </x:c>
    </x:row>
    <x:row r="11" ht="44" customHeight="1">
      <x:c r="A11" s="23" t="str">
        <x:v>MAE média em R (informada)</x:v>
      </x:c>
      <x:c r="B11" s="26" t="str">
        <x:f>IF(B18&gt;0,"",IF(COUNT('Journal'!$X$2:$X$1000)=0,"",AVERAGE('Journal'!$X$2:$X$1000)))</x:f>
      </x:c>
      <x:c r="C11" s="23" t="str">
        <x:v>Medições não negativas, incluindo zeros. Dados inválidos em X bloqueiam a média; veja a contagem na linha 18. Medições em branco são omitidas.</x:v>
      </x:c>
    </x:row>
    <x:row r="12" ht="44" customHeight="1">
      <x:c r="A12" s="23" t="str">
        <x:v>MFE média em R (informada)</x:v>
      </x:c>
      <x:c r="B12" s="26" t="str">
        <x:f>IF(B19&gt;0,"",IF(COUNT('Journal'!$Y$2:$Y$1000)=0,"",AVERAGE('Journal'!$Y$2:$Y$1000)))</x:f>
      </x:c>
      <x:c r="C12" s="23" t="str">
        <x:v>Medições não negativas, incluindo zeros. Dados inválidos em Y bloqueiam a média; veja a contagem na linha 19. Medições em branco são omitidas.</x:v>
      </x:c>
    </x:row>
    <x:row r="13" ht="44" customHeight="1">
      <x:c r="A13" s="23" t="str">
        <x:v>Limpas / operações encerradas avaliadas</x:v>
      </x:c>
      <x:c r="B13" s="25" t="str">
        <x:f>IF(COUNT('Journal'!$AG$2:$AG$1000)=0,"",AVERAGE('Journal'!$AG$2:$AG$1000))</x:f>
      </x:c>
      <x:c r="C13" s="23" t="str">
        <x:v>Código 0 / códigos inteiros válidos 0–10 com R calculado. Códigos ausentes e inválidos: linha 17.</x:v>
      </x:c>
    </x:row>
    <x:row r="14">
      <x:c r="A14" s="1"/>
      <x:c r="B14" s="1"/>
      <x:c r="C14" s="1"/>
    </x:row>
    <x:row r="15">
      <x:c r="A15" s="1" t="str">
        <x:v>Insira seus dados na planilha Journal.</x:v>
      </x:c>
      <x:c r="B15" s="1"/>
      <x:c r="C15" s="1"/>
    </x:row>
    <x:row r="16" ht="68" customHeight="1">
      <x:c r="A16" s="39" t="str">
        <x:v>Encerramento informado sem R válido</x:v>
      </x:c>
      <x:c r="B16" s="41" t="n">
        <x:f>ROWS('Journal'!$C$2:$C$1000)-COUNTBLANK('Journal'!$C$2:$C$1000)-COUNT('Journal'!$V$2:$V$1000)</x:f>
        <x:v>0</x:v>
      </x:c>
      <x:c r="C16" s="39" t="str">
        <x:v>Contagem &gt; 0: confira as datas B/C, o resultado líquido S, o risco positivo U e os custos P/Q/R. Corrija os registros antes de avaliar a amostra completa.</x:v>
      </x:c>
    </x:row>
    <x:row r="17" ht="68" customHeight="1">
      <x:c r="A17" s="39" t="str">
        <x:v>Operações com R, mas sem código válido</x:v>
      </x:c>
      <x:c r="B17" s="41" t="n">
        <x:f>COUNT('Journal'!$V$2:$V$1000)-COUNT('Journal'!$AG$2:$AG$1000)</x:f>
        <x:v>0</x:v>
      </x:c>
      <x:c r="C17" s="39" t="str">
        <x:v>Contagem &gt; 0: insira um código inteiro de 0 a 10. A taxa de execução limpa abrange apenas operações avaliadas.</x:v>
      </x:c>
    </x:row>
    <x:row r="18" ht="68" customHeight="1">
      <x:c r="A18" s="40" t="str">
        <x:v>Medições de MAE inválidas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Números negativos e valores não numéricos que não estão vazios. Corrija-os: a MAE média permanece em branco; uma medição ausente não é zero.</x:v>
      </x:c>
    </x:row>
    <x:row r="19" ht="68" customHeight="1">
      <x:c r="A19" s="40" t="str">
        <x:v>Medições de MFE inválidas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Números negativos e valores não numéricos que não estão vazios. Corrija-os: a MFE média permanece em branco; números armazenados como texto precisam ser convertidos.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Confira seus dados" error="Escolha long ou short." sqref="E2:E1000">
      <x:formula1>"long,short"</x:formula1>
    </x:dataValidation>
    <x:dataValidation type="list" errorStyle="stop" showErrorMessage="1" errorTitle="Confira seus dados" error="Escolha A+, A, B ou C." sqref="G2:G1000">
      <x:formula1>"A+,A,B,C"</x:formula1>
    </x:dataValidation>
    <x:dataValidation type="whole" errorStyle="stop" operator="between" showErrorMessage="1" errorTitle="Confira seus dados" error="Insira um número inteiro de 0 a 10." sqref="Z2:Z1000">
      <x:formula1>0</x:formula1>
      <x:formula2>10</x:formula2>
    </x:dataValidation>
    <x:dataValidation type="date" errorStyle="stop" operator="between" showErrorMessage="1" errorTitle="Confira seus dados" error="Insira uma data e hora UTC reconhecidas, não texto." sqref="B2:C1000">
      <x:formula1>1</x:formula1>
      <x:formula2>2958465.99999</x:formula2>
    </x:dataValidation>
    <x:dataValidation type="decimal" errorStyle="stop" operator="greaterThanOrEqual" showErrorMessage="1" errorTitle="Confira seus dados" error="A comissão é um custo não negativo; insira 0 se não houver comissão." sqref="Q2:Q1000">
      <x:formula1>0</x:formula1>
    </x:dataValidation>
    <x:dataValidation type="decimal" errorStyle="stop" operator="greaterThan" showErrorMessage="1" errorTitle="Confira seus dados" error="O risco planejado deve ser maior que zero." sqref="U2:U1000">
      <x:formula1>0</x:formula1>
    </x:dataValidation>
    <x:dataValidation type="decimal" errorStyle="stop" operator="greaterThanOrEqual" showErrorMessage="1" errorTitle="Confira seus dados" error="Insira valores de MAE e MFE não negativos. Deixe as medições ausentes em branco.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Instruções do diário</x:v>
      </x:c>
      <x:c r="B1" s="23"/>
    </x:row>
    <x:row r="2">
      <x:c r="A2" s="23" t="str">
        <x:v>Versão 1.2 · 21 de setembro de 2026</x:v>
      </x:c>
      <x:c r="B2" s="23"/>
    </x:row>
    <x:row r="3">
      <x:c r="A3" s="23" t="str">
        <x:v>Moeda da conta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Use uma única moeda da conta para todos os valores monetários (USD é o exemplo). Os cabeçalhos neutros não têm sufixo de moeda. Alterar o rótulo da moeda não converte os valores.</x:v>
      </x:c>
    </x:row>
    <x:row r="6" ht="56" customHeight="1">
      <x:c r="A6" s="23" t="n">
        <x:v>2</x:v>
      </x:c>
      <x:c r="B6" s="23" t="str">
        <x:v>As células amarelas são campos de entrada. As colunas brancas O, S, V, W e AE–AG contêm fórmulas. Não cole uma exportação da corretora sobre elas.</x:v>
      </x:c>
    </x:row>
    <x:row r="7" ht="125" customHeight="1">
      <x:c r="A7" s="23" t="n">
        <x:v>3</x:v>
      </x:c>
      <x:c r="B7" s="23" t="str">
        <x:v>Uma linha = uma operação. B/C: valores reais de data e hora UTC, não texto. C em branco significa posição aberta; texto, data fora do intervalo ou encerramento anterior à abertura informada não produzem R. Confira os tipos de data após a importação. As verificações de dados ausentes estão em Statistics, linhas 16–19. Insira 0 quando swap ou comissão forem realmente zero. MAE/MFE negativas ou não numéricas bloqueiam a média correspondente.</x:v>
      </x:c>
    </x:row>
    <x:row r="8" ht="108" customHeight="1">
      <x:c r="A8" s="23" t="n">
        <x:v>4</x:v>
      </x:c>
      <x:c r="B8" s="23" t="str">
        <x:v>O resultado bruto vem dos preços de execução: não desconte spread ou slippage novamente. S = bruto + swap − comissão; Q é um custo não negativo. Converta a comissão negativa de uma exportação em um valor positivo. Se a corretora fornecer apenas o resultado líquido, insira-o em S no lugar da fórmula dessa linha.</x:v>
      </x:c>
    </x:row>
    <x:row r="9" ht="56" customHeight="1">
      <x:c r="A9" s="23" t="n">
        <x:v>5</x:v>
      </x:c>
      <x:c r="B9" s="23" t="str">
        <x:v>T e W: compare o mesmo tipo de saída (SL com SL, TP com TP). Para uma saída manual sem equivalente, deixe T em branco. W não é uma medida pura dos custos.</x:v>
      </x:c>
    </x:row>
    <x:row r="10" ht="108" customHeight="1">
      <x:c r="A10" s="23" t="n">
        <x:v>6</x:v>
      </x:c>
      <x:c r="B10" s="23" t="str">
        <x:v>A curva em R depende da ordem de encerramento. Mantenha os registros completos juntos; não ordene apenas a coluna C. Resolva empates com uma regra consistente. O total de r_net usa o U de cada operação e não mede o limite em R base do plano: com R base constante, divida o resultado líquido do período na moeda da conta pelo valor desse R. Um diário de operações encerradas não monitora perdas de posições abertas.</x:v>
      </x:c>
    </x:row>
    <x:row r="11" ht="108" customHeight="1">
      <x:c r="A11" s="23" t="n">
        <x:v>7</x:v>
      </x:c>
      <x:c r="B11" s="23" t="str">
        <x:v>999 linhas. Estenda as fórmulas, a validação e todos os intervalos estatísticos além da linha 1000. CSV: copie A:Z (cabeçalhos e linhas usadas) para um novo arquivo como valores, mantenha B/C no formato yyyy-mm-dd hh:mm e V/W em 0.000000 e salve como CSV UTF-8. Escolha o delimitador e confira o primeiro registro. CSV não preserva fórmulas nem outras planilhas; mantenha o XLSX.</x:v>
      </x:c>
    </x:row>
    <x:row r="12" ht="56" customHeight="1">
      <x:c r="A12" s="23" t="n">
        <x:v>8</x:v>
      </x:c>
      <x:c r="B12" s="23" t="str">
        <x:v>As colunas A:Z correspondem ao complemento F. Esta versão mantém a ordem das colunas PL, mas remove o sufixo _pln; ao transferir arquivos CSV, mapeie esses nomes e confira a moeda.</x:v>
      </x:c>
    </x:row>
    <x:row r="13" ht="56" customHeight="1">
      <x:c r="A13" s="23" t="n">
        <x:v>9</x:v>
      </x:c>
      <x:c r="B13" s="23" t="str">
        <x:v>O arquivo não contém macros, operações de exemplo nem conexões com corretoras. A planilha não transmite dados; o armazenamento na nuvem depende do programa escolhido.</x:v>
      </x:c>
    </x:row>
    <x:row r="14">
      <x:c r="A14" s="23"/>
      <x:c r="B14" s="23"/>
    </x:row>
    <x:row r="15" ht="35" customHeight="1">
      <x:c r="A15" s="23" t="str">
        <x:v>Fonte</x:v>
      </x:c>
      <x:c r="B15" s="23" t="str">
        <x:v>https://forexmechanics.com/pt/trading-journal-spreadsheet/</x:v>
      </x:c>
    </x:row>
    <x:row r="16" ht="35" customHeight="1">
      <x:c r="A16" s="23" t="str">
        <x:v>Protocolo de testes</x:v>
      </x:c>
      <x:c r="B16" s="23" t="str">
        <x:v>https://forexmechanics.com/pt/ferramentas/protocolo-de-teste-de-estrategia/</x:v>
      </x:c>
    </x:row>
    <x:row r="17">
      <x:c r="A17" s="23"/>
      <x:c r="B17" s="23"/>
    </x:row>
    <x:row r="18" ht="28" customHeight="1">
      <x:c r="A18" s="4" t="str">
        <x:v>Campo técnico</x:v>
      </x:c>
      <x:c r="B18" s="4" t="str">
        <x:v>Significado / unidade</x:v>
      </x:c>
    </x:row>
    <x:row r="19" ht="29" customHeight="1">
      <x:c r="A19" s="23" t="str">
        <x:v>trade_id</x:v>
      </x:c>
      <x:c r="B19" s="23" t="str">
        <x:v>Identificador da operação</x:v>
      </x:c>
    </x:row>
    <x:row r="20" ht="29" customHeight="1">
      <x:c r="A20" s="23" t="str">
        <x:v>open_time_utc</x:v>
      </x:c>
      <x:c r="B20" s="23" t="str">
        <x:v>Horário de abertura em UTC</x:v>
      </x:c>
    </x:row>
    <x:row r="21" ht="29" customHeight="1">
      <x:c r="A21" s="23" t="str">
        <x:v>close_time_utc</x:v>
      </x:c>
      <x:c r="B21" s="23" t="str">
        <x:v>Horário de encerramento em UTC</x:v>
      </x:c>
    </x:row>
    <x:row r="22" ht="29" customHeight="1">
      <x:c r="A22" s="23" t="str">
        <x:v>pair</x:v>
      </x:c>
      <x:c r="B22" s="23" t="str">
        <x:v>Par de moedas: 6 letras, ex. EURUSD</x:v>
      </x:c>
    </x:row>
    <x:row r="23" ht="29" customHeight="1">
      <x:c r="A23" s="23" t="str">
        <x:v>direction</x:v>
      </x:c>
      <x:c r="B23" s="23" t="str">
        <x:v>Direção: long / short</x:v>
      </x:c>
    </x:row>
    <x:row r="24" ht="29" customHeight="1">
      <x:c r="A24" s="23" t="str">
        <x:v>setup</x:v>
      </x:c>
      <x:c r="B24" s="23" t="str">
        <x:v>Nome e versão do setup</x:v>
      </x:c>
    </x:row>
    <x:row r="25" ht="29" customHeight="1">
      <x:c r="A25" s="23" t="str">
        <x:v>setup_class</x:v>
      </x:c>
      <x:c r="B25" s="23" t="str">
        <x:v>Classe: A+ / A / B / C</x:v>
      </x:c>
    </x:row>
    <x:row r="26" ht="29" customHeight="1">
      <x:c r="A26" s="23" t="str">
        <x:v>session</x:v>
      </x:c>
      <x:c r="B26" s="23" t="str">
        <x:v>Sessão e fuso horário</x:v>
      </x:c>
    </x:row>
    <x:row r="27" ht="29" customHeight="1">
      <x:c r="A27" s="23" t="str">
        <x:v>planned_entry</x:v>
      </x:c>
      <x:c r="B27" s="23" t="str">
        <x:v>Entrada planejada</x:v>
      </x:c>
    </x:row>
    <x:row r="28" ht="29" customHeight="1">
      <x:c r="A28" s="23" t="str">
        <x:v>actual_entry</x:v>
      </x:c>
      <x:c r="B28" s="23" t="str">
        <x:v>Entrada real</x:v>
      </x:c>
    </x:row>
    <x:row r="29" ht="29" customHeight="1">
      <x:c r="A29" s="23" t="str">
        <x:v>planned_sl</x:v>
      </x:c>
      <x:c r="B29" s="23" t="str">
        <x:v>Stop-loss planejado</x:v>
      </x:c>
    </x:row>
    <x:row r="30" ht="29" customHeight="1">
      <x:c r="A30" s="23" t="str">
        <x:v>planned_tp</x:v>
      </x:c>
      <x:c r="B30" s="23" t="str">
        <x:v>Take-profit planejado</x:v>
      </x:c>
    </x:row>
    <x:row r="31" ht="29" customHeight="1">
      <x:c r="A31" s="23" t="str">
        <x:v>actual_exit</x:v>
      </x:c>
      <x:c r="B31" s="23" t="str">
        <x:v>Saída real</x:v>
      </x:c>
    </x:row>
    <x:row r="32" ht="29" customHeight="1">
      <x:c r="A32" s="23" t="str">
        <x:v>spread_pips</x:v>
      </x:c>
      <x:c r="B32" s="23" t="str">
        <x:v>Spread em pips (informação)</x:v>
      </x:c>
    </x:row>
    <x:row r="33" ht="29" customHeight="1">
      <x:c r="A33" s="23" t="str">
        <x:v>slippage_entry_pips</x:v>
      </x:c>
      <x:c r="B33" s="23" t="str">
        <x:v>Slippage de entrada em pips, positivo = pior</x:v>
      </x:c>
    </x:row>
    <x:row r="34" ht="29" customHeight="1">
      <x:c r="A34" s="23" t="str">
        <x:v>swap</x:v>
      </x:c>
      <x:c r="B34" s="23" t="str">
        <x:v>Swap com sinal</x:v>
      </x:c>
    </x:row>
    <x:row r="35" ht="29" customHeight="1">
      <x:c r="A35" s="23" t="str">
        <x:v>commission</x:v>
      </x:c>
      <x:c r="B35" s="23" t="str">
        <x:v>Comissão como custo positivo</x:v>
      </x:c>
    </x:row>
    <x:row r="36" ht="29" customHeight="1">
      <x:c r="A36" s="23" t="str">
        <x:v>broker_gross_pnl</x:v>
      </x:c>
      <x:c r="B36" s="23" t="str">
        <x:v>Resultado bruto com sinal informado pela corretora</x:v>
      </x:c>
    </x:row>
    <x:row r="37" ht="29" customHeight="1">
      <x:c r="A37" s="23" t="str">
        <x:v>broker_net_pnl</x:v>
      </x:c>
      <x:c r="B37" s="23" t="str">
        <x:v>Resultado líquido = bruto + swap − comissão</x:v>
      </x:c>
    </x:row>
    <x:row r="38" ht="29" customHeight="1">
      <x:c r="A38" s="23" t="str">
        <x:v>planned_gross_pnl</x:v>
      </x:c>
      <x:c r="B38" s="23" t="str">
        <x:v>Resultado bruto planejado para o mesmo tipo de saída</x:v>
      </x:c>
    </x:row>
    <x:row r="39" ht="29" customHeight="1">
      <x:c r="A39" s="23" t="str">
        <x:v>planned_risk</x:v>
      </x:c>
      <x:c r="B39" s="23" t="str">
        <x:v>Risco monetário planejado, maior que zero</x:v>
      </x:c>
    </x:row>
    <x:row r="40" ht="29" customHeight="1">
      <x:c r="A40" s="23" t="str">
        <x:v>r_net</x:v>
      </x:c>
      <x:c r="B40" s="23" t="str">
        <x:v>Resultado líquido / risco planejado</x:v>
      </x:c>
    </x:row>
    <x:row r="41" ht="29" customHeight="1">
      <x:c r="A41" s="23" t="str">
        <x:v>execution_drag_R</x:v>
      </x:c>
      <x:c r="B41" s="23" t="str">
        <x:v>Resultado bruto planejado menos resultado líquido, dividido pelo risco</x:v>
      </x:c>
    </x:row>
    <x:row r="42" ht="29" customHeight="1">
      <x:c r="A42" s="23" t="str">
        <x:v>mae_r</x:v>
      </x:c>
      <x:c r="B42" s="23" t="str">
        <x:v>MAE em R, opcional, não negativa</x:v>
      </x:c>
    </x:row>
    <x:row r="43" ht="29" customHeight="1">
      <x:c r="A43" s="23" t="str">
        <x:v>mfe_r</x:v>
      </x:c>
      <x:c r="B43" s="23" t="str">
        <x:v>MFE em R, opcional, não negativa</x:v>
      </x:c>
    </x:row>
    <x:row r="44" ht="29" customHeight="1">
      <x:c r="A44" s="23" t="str">
        <x:v>error_code</x:v>
      </x:c>
      <x:c r="B44" s="23" t="str">
        <x:v>0 = execução limpa, 1–9 = erro, 10 = infraestrutura</x:v>
      </x:c>
    </x:row>
    <x:row r="45" ht="29" customHeight="1">
      <x:c r="A45" s="23" t="str">
        <x:v>mental_state</x:v>
      </x:c>
      <x:c r="B45" s="23" t="str">
        <x:v>Estado mental, opcional</x:v>
      </x:c>
    </x:row>
    <x:row r="46" ht="29" customHeight="1">
      <x:c r="A46" s="23" t="str">
        <x:v>sleep_hours</x:v>
      </x:c>
      <x:c r="B46" s="23" t="str">
        <x:v>Horas de sono, opcional</x:v>
      </x:c>
    </x:row>
    <x:row r="47" ht="29" customHeight="1">
      <x:c r="A47" s="23" t="str">
        <x:v>decision_quality</x:v>
      </x:c>
      <x:c r="B47" s="23" t="str">
        <x:v>Qualidade da decisão, opcional</x:v>
      </x:c>
    </x:row>
    <x:row r="48" ht="29" customHeight="1">
      <x:c r="A48" s="23" t="str">
        <x:v>notes</x:v>
      </x:c>
      <x:c r="B48" s="23" t="str">
        <x:v>Notas, opcionais</x:v>
      </x:c>
    </x:row>
    <x:row r="49" ht="29" customHeight="1">
      <x:c r="A49" s="23" t="str">
        <x:v>cumulative_R</x:v>
      </x:c>
      <x:c r="B49" s="23" t="str">
        <x:v>R acumulado na ordem das linhas</x:v>
      </x:c>
    </x:row>
    <x:row r="50" ht="29" customHeight="1">
      <x:c r="A50" s="23" t="str">
        <x:v>drawdown_R</x:v>
      </x:c>
      <x:c r="B50" s="23" t="str">
        <x:v>Distância em relação ao pico, incluindo o zero inicial</x:v>
      </x:c>
    </x:row>
    <x:row r="51" ht="44" customHeight="1">
      <x:c r="A51" s="23" t="str">
        <x:v>coded_clean</x:v>
      </x:c>
      <x:c r="B51" s="23" t="str">
        <x:v>1 = avaliada como limpa, 0 = código 1–10; em branco = R ausente ou nenhum código inteiro válido de 0 a 10.</x:v>
      </x:c>
    </x:row>
  </x:sheetData>
  <x:pageMargins left="0.7" right="0.7" top="0.75" bottom="0.75" header="0.3" footer="0.3"/>
</x:worksheet>
</file>